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225" yWindow="-120" windowWidth="19200" windowHeight="7245"/>
  </bookViews>
  <sheets>
    <sheet name="20. SKLOP" sheetId="1" r:id="rId1"/>
  </sheets>
  <definedNames>
    <definedName name="_xlnm.Print_Area" localSheetId="0">'20. SKLOP'!$A$1:$M$68</definedName>
  </definedNames>
  <calcPr calcId="152511"/>
</workbook>
</file>

<file path=xl/calcChain.xml><?xml version="1.0" encoding="utf-8"?>
<calcChain xmlns="http://schemas.openxmlformats.org/spreadsheetml/2006/main">
  <c r="I55" i="1" l="1"/>
  <c r="J55" i="1" s="1"/>
  <c r="I54" i="1"/>
  <c r="J54" i="1" s="1"/>
  <c r="I53" i="1"/>
  <c r="J53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L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6" i="1"/>
  <c r="J56" i="1" s="1"/>
  <c r="L55" i="1" l="1"/>
  <c r="M55" i="1" s="1"/>
  <c r="L54" i="1"/>
  <c r="M54" i="1" s="1"/>
  <c r="L53" i="1"/>
  <c r="M53" i="1" s="1"/>
  <c r="L9" i="1"/>
  <c r="M9" i="1" s="1"/>
  <c r="L10" i="1"/>
  <c r="M10" i="1" s="1"/>
  <c r="L25" i="1"/>
  <c r="M25" i="1" s="1"/>
  <c r="L22" i="1"/>
  <c r="M22" i="1" s="1"/>
  <c r="L18" i="1"/>
  <c r="M18" i="1" s="1"/>
  <c r="L13" i="1"/>
  <c r="M13" i="1" s="1"/>
  <c r="L19" i="1"/>
  <c r="M19" i="1" s="1"/>
  <c r="L16" i="1"/>
  <c r="M16" i="1" s="1"/>
  <c r="L14" i="1"/>
  <c r="M14" i="1" s="1"/>
  <c r="L23" i="1"/>
  <c r="M23" i="1" s="1"/>
  <c r="L20" i="1"/>
  <c r="M20" i="1" s="1"/>
  <c r="L17" i="1"/>
  <c r="M17" i="1" s="1"/>
  <c r="L15" i="1"/>
  <c r="M15" i="1" s="1"/>
  <c r="L11" i="1"/>
  <c r="M11" i="1" s="1"/>
  <c r="L24" i="1"/>
  <c r="M24" i="1" s="1"/>
  <c r="L21" i="1"/>
  <c r="M21" i="1" s="1"/>
  <c r="L12" i="1"/>
  <c r="M12" i="1" s="1"/>
  <c r="L41" i="1"/>
  <c r="M41" i="1" s="1"/>
  <c r="L39" i="1"/>
  <c r="M39" i="1" s="1"/>
  <c r="L37" i="1"/>
  <c r="M37" i="1" s="1"/>
  <c r="L34" i="1"/>
  <c r="M34" i="1" s="1"/>
  <c r="L32" i="1"/>
  <c r="M32" i="1" s="1"/>
  <c r="L30" i="1"/>
  <c r="M30" i="1" s="1"/>
  <c r="L29" i="1"/>
  <c r="M29" i="1" s="1"/>
  <c r="L28" i="1"/>
  <c r="M28" i="1" s="1"/>
  <c r="L26" i="1"/>
  <c r="M26" i="1" s="1"/>
  <c r="M40" i="1"/>
  <c r="L38" i="1"/>
  <c r="M38" i="1" s="1"/>
  <c r="L36" i="1"/>
  <c r="M36" i="1" s="1"/>
  <c r="L35" i="1"/>
  <c r="M35" i="1" s="1"/>
  <c r="L33" i="1"/>
  <c r="M33" i="1" s="1"/>
  <c r="L31" i="1"/>
  <c r="M31" i="1" s="1"/>
  <c r="L27" i="1"/>
  <c r="M27" i="1" s="1"/>
  <c r="L42" i="1"/>
  <c r="M42" i="1" s="1"/>
  <c r="L43" i="1"/>
  <c r="M43" i="1" s="1"/>
  <c r="L44" i="1"/>
  <c r="M44" i="1" s="1"/>
  <c r="L45" i="1"/>
  <c r="M45" i="1" s="1"/>
  <c r="L46" i="1"/>
  <c r="M46" i="1" s="1"/>
  <c r="L50" i="1"/>
  <c r="M50" i="1" s="1"/>
  <c r="L49" i="1"/>
  <c r="M49" i="1" s="1"/>
  <c r="L48" i="1"/>
  <c r="M48" i="1" s="1"/>
  <c r="L47" i="1"/>
  <c r="M47" i="1" s="1"/>
  <c r="L51" i="1"/>
  <c r="M51" i="1" s="1"/>
  <c r="L52" i="1"/>
  <c r="M52" i="1" s="1"/>
  <c r="L56" i="1"/>
  <c r="M56" i="1" s="1"/>
  <c r="I57" i="1" l="1"/>
  <c r="J57" i="1" l="1"/>
  <c r="L57" i="1" l="1"/>
  <c r="M57" i="1"/>
</calcChain>
</file>

<file path=xl/sharedStrings.xml><?xml version="1.0" encoding="utf-8"?>
<sst xmlns="http://schemas.openxmlformats.org/spreadsheetml/2006/main" count="170" uniqueCount="105">
  <si>
    <t>Ponudnik:</t>
  </si>
  <si>
    <t>NAZIV SKLOPA:</t>
  </si>
  <si>
    <t>OSTALO PREHRAMBENO BLAGO</t>
  </si>
  <si>
    <t>Zap. št.</t>
  </si>
  <si>
    <t>NAZIV IN VRSTA BLAGA – ŽIVIL</t>
  </si>
  <si>
    <t>Trgovsko ime artikla</t>
  </si>
  <si>
    <t>Vrsta emb.</t>
  </si>
  <si>
    <t>Oriet. kol.</t>
  </si>
  <si>
    <t>ME</t>
  </si>
  <si>
    <t>Cena/ME</t>
  </si>
  <si>
    <t>% rabata</t>
  </si>
  <si>
    <t>Znesek rabata</t>
  </si>
  <si>
    <t>Znesek brez DDV</t>
  </si>
  <si>
    <t>Stopnja DDV</t>
  </si>
  <si>
    <t>Znesek DDV</t>
  </si>
  <si>
    <t>Znesek z DDV</t>
  </si>
  <si>
    <t xml:space="preserve"> 5/1</t>
  </si>
  <si>
    <t>L</t>
  </si>
  <si>
    <t xml:space="preserve"> 1/1</t>
  </si>
  <si>
    <t>kg</t>
  </si>
  <si>
    <t>1 kg</t>
  </si>
  <si>
    <t>Med</t>
  </si>
  <si>
    <t>Kg</t>
  </si>
  <si>
    <t>kom</t>
  </si>
  <si>
    <t>l</t>
  </si>
  <si>
    <t>Kis vinski</t>
  </si>
  <si>
    <t>Jabočni kis</t>
  </si>
  <si>
    <t>Kis alkoholni</t>
  </si>
  <si>
    <t>250 g</t>
  </si>
  <si>
    <t xml:space="preserve">Margarina za mazanje enakovredno BECEL </t>
  </si>
  <si>
    <t>Kom</t>
  </si>
  <si>
    <t>0,5 kg</t>
  </si>
  <si>
    <t>Kosmiči kot npr. CORNFLAKES ali enakovredno</t>
  </si>
  <si>
    <t>Sladkor kristalni</t>
  </si>
  <si>
    <t>Sladkor servirni   5 g</t>
  </si>
  <si>
    <t>5 g</t>
  </si>
  <si>
    <t>Sladkor v prahu</t>
  </si>
  <si>
    <t>Sladilo v tabl.kot NATREN ali enakovredno(100 ali 120 tablet)</t>
  </si>
  <si>
    <t>120/1</t>
  </si>
  <si>
    <t>20 g</t>
  </si>
  <si>
    <t>Marmelada servirna -jagoda</t>
  </si>
  <si>
    <t>25 g</t>
  </si>
  <si>
    <t>Marmelada servirna-marelica</t>
  </si>
  <si>
    <t xml:space="preserve">Marmelada servirna-mešana </t>
  </si>
  <si>
    <t>Marmelada diabetična servirna STEVIJA</t>
  </si>
  <si>
    <t>Med cvetlični-servirni PVC posodica</t>
  </si>
  <si>
    <t>Med dietni-servirni PVC posodica</t>
  </si>
  <si>
    <t>100 gr</t>
  </si>
  <si>
    <t>Kakav fino mleti</t>
  </si>
  <si>
    <t>Instant kakao  BENKO ali enakovredno</t>
  </si>
  <si>
    <t>400-800g</t>
  </si>
  <si>
    <t>100 g</t>
  </si>
  <si>
    <t>Rozine</t>
  </si>
  <si>
    <t>Kokosova moka</t>
  </si>
  <si>
    <t>Mak mleti</t>
  </si>
  <si>
    <t>0,50 kg</t>
  </si>
  <si>
    <t>500 g</t>
  </si>
  <si>
    <t>Kvas  suhi</t>
  </si>
  <si>
    <t>7 g</t>
  </si>
  <si>
    <t xml:space="preserve">Kvas sveži enakovredno Fala </t>
  </si>
  <si>
    <t>800/1</t>
  </si>
  <si>
    <t xml:space="preserve">kg </t>
  </si>
  <si>
    <t>Vroča čokolada v prahu 25 g, enakovredno  Dr. Oetker</t>
  </si>
  <si>
    <t>Riž parboiled</t>
  </si>
  <si>
    <t>Mešanica kave zrno (Barcaffe ali enakovredno )</t>
  </si>
  <si>
    <t>Mešanica mlete pražene kave enakovredno Barcaffe</t>
  </si>
  <si>
    <t>Škrobna moka, kot npr. Gustin</t>
  </si>
  <si>
    <t xml:space="preserve"> 1do 3 kg</t>
  </si>
  <si>
    <t>Zmes za krompirjev pire (enakovredno ras)</t>
  </si>
  <si>
    <t>Zobotrebci higienski</t>
  </si>
  <si>
    <t>1000 kom</t>
  </si>
  <si>
    <t>SKUPAJ:</t>
  </si>
  <si>
    <t>OPOMBE:</t>
  </si>
  <si>
    <t>Pridružujemo si pravico naročanja nekaterih artiklov komadno (manj kot en karton).</t>
  </si>
  <si>
    <t xml:space="preserve">Pridružujemo si pravico naročiti tudi artikle, ki niso v razpisni dokumentaciji. </t>
  </si>
  <si>
    <t>Vse cene morajo biti preračunane v enote,  ki so določene v stolpcu 5 "ME".</t>
  </si>
  <si>
    <t xml:space="preserve">Dobavitelj je dožan zagotoviti prejemanje naročil po E. pošti </t>
  </si>
  <si>
    <t>Kraj in datum:</t>
  </si>
  <si>
    <t>žig</t>
  </si>
  <si>
    <t>50 gr</t>
  </si>
  <si>
    <t>Želatina v prahu 10 g</t>
  </si>
  <si>
    <t>10 g</t>
  </si>
  <si>
    <t>Mesni narezek 50 g</t>
  </si>
  <si>
    <t>Koščki tune v olivnem olju 80 g</t>
  </si>
  <si>
    <t>80 g</t>
  </si>
  <si>
    <t>Čoklada žitna frutabela</t>
  </si>
  <si>
    <t>turistična pašteta 50 g</t>
  </si>
  <si>
    <t>kokošja pašteta 50 g</t>
  </si>
  <si>
    <t>Napolitanke lešnik diabetične(enako kraš)</t>
  </si>
  <si>
    <t>Pašteta jetrna s šunko 50 g</t>
  </si>
  <si>
    <t>50g</t>
  </si>
  <si>
    <t>30 g</t>
  </si>
  <si>
    <t>Riž dolgozrnati - glaziran</t>
  </si>
  <si>
    <t>Dietna sadna juha</t>
  </si>
  <si>
    <t>1000 g</t>
  </si>
  <si>
    <t>Marmelada brez sladkorja - džem</t>
  </si>
  <si>
    <t>Sol kuhinjska jodirana drobna  (kot npr. Martin Krpan ali enakovredno</t>
  </si>
  <si>
    <t xml:space="preserve"> SKLOP št. 20</t>
  </si>
  <si>
    <t>400g</t>
  </si>
  <si>
    <t>Brezglutenski kruh pak. 400 g (kot Schar)</t>
  </si>
  <si>
    <t>riževo mleko</t>
  </si>
  <si>
    <t>Margarina za kuhanje, pečenje 500 g</t>
  </si>
  <si>
    <t>Rastl. smetana sladkana enako.HULALA</t>
  </si>
  <si>
    <t>Masleni keksi  petit ( Albert)</t>
  </si>
  <si>
    <t>brezglutenska moka 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</si>
</sst>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9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  <protection locked="0"/>
    </xf>
    <xf numFmtId="4" fontId="12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11" fillId="0" borderId="0" xfId="0" applyFont="1" applyProtection="1"/>
    <xf numFmtId="16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16" fontId="6" fillId="0" borderId="1" xfId="0" applyNumberFormat="1" applyFont="1" applyFill="1" applyBorder="1" applyAlignment="1" applyProtection="1">
      <alignment horizontal="center" vertical="center"/>
    </xf>
    <xf numFmtId="16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C16" sqref="C16"/>
    </sheetView>
  </sheetViews>
  <sheetFormatPr defaultRowHeight="15" x14ac:dyDescent="0.25"/>
  <cols>
    <col min="1" max="1" width="4.5703125" style="47" customWidth="1"/>
    <col min="2" max="2" width="31" style="47" customWidth="1"/>
    <col min="3" max="3" width="19.5703125" style="47" customWidth="1"/>
    <col min="4" max="4" width="9.140625" style="47"/>
    <col min="5" max="5" width="7.42578125" style="61" customWidth="1"/>
    <col min="6" max="6" width="7.85546875" style="47" customWidth="1"/>
    <col min="7" max="8" width="7.7109375" style="47" customWidth="1"/>
    <col min="9" max="10" width="8.42578125" style="47" customWidth="1"/>
    <col min="11" max="11" width="8.140625" style="47" customWidth="1"/>
    <col min="12" max="13" width="9.85546875" style="47" customWidth="1"/>
    <col min="14" max="16384" width="9.140625" style="47"/>
  </cols>
  <sheetData>
    <row r="1" spans="1:14" s="44" customFormat="1" ht="15.75" x14ac:dyDescent="0.25">
      <c r="A1" s="1" t="s">
        <v>97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s="45" customFormat="1" ht="19.5" customHeight="1" x14ac:dyDescent="0.25">
      <c r="A2" s="5"/>
      <c r="B2" s="6"/>
      <c r="C2" s="7" t="s">
        <v>0</v>
      </c>
      <c r="D2" s="64"/>
      <c r="E2" s="65"/>
      <c r="F2" s="65"/>
      <c r="G2" s="65"/>
      <c r="H2" s="65"/>
      <c r="I2" s="66"/>
      <c r="J2" s="8"/>
      <c r="K2" s="8"/>
      <c r="L2" s="8"/>
      <c r="M2" s="8"/>
      <c r="N2" s="8"/>
    </row>
    <row r="3" spans="1:14" s="44" customFormat="1" ht="15.75" x14ac:dyDescent="0.25">
      <c r="A3" s="3" t="s">
        <v>1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4" s="44" customFormat="1" ht="15.75" x14ac:dyDescent="0.25">
      <c r="A4" s="1" t="s">
        <v>2</v>
      </c>
      <c r="B4" s="2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9"/>
      <c r="B5" s="10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46"/>
    </row>
    <row r="6" spans="1:14" x14ac:dyDescent="0.25">
      <c r="A6" s="68" t="s">
        <v>3</v>
      </c>
      <c r="B6" s="62" t="s">
        <v>4</v>
      </c>
      <c r="C6" s="71" t="s">
        <v>5</v>
      </c>
      <c r="D6" s="62" t="s">
        <v>6</v>
      </c>
      <c r="E6" s="62" t="s">
        <v>7</v>
      </c>
      <c r="F6" s="62" t="s">
        <v>8</v>
      </c>
      <c r="G6" s="62" t="s">
        <v>9</v>
      </c>
      <c r="H6" s="62" t="s">
        <v>10</v>
      </c>
      <c r="I6" s="62" t="s">
        <v>11</v>
      </c>
      <c r="J6" s="62" t="s">
        <v>12</v>
      </c>
      <c r="K6" s="62" t="s">
        <v>13</v>
      </c>
      <c r="L6" s="62" t="s">
        <v>14</v>
      </c>
      <c r="M6" s="62" t="s">
        <v>15</v>
      </c>
      <c r="N6" s="46"/>
    </row>
    <row r="7" spans="1:14" x14ac:dyDescent="0.25">
      <c r="A7" s="69"/>
      <c r="B7" s="70"/>
      <c r="C7" s="72"/>
      <c r="D7" s="63"/>
      <c r="E7" s="63"/>
      <c r="F7" s="67"/>
      <c r="G7" s="67"/>
      <c r="H7" s="63"/>
      <c r="I7" s="63"/>
      <c r="J7" s="63"/>
      <c r="K7" s="63"/>
      <c r="L7" s="63"/>
      <c r="M7" s="63"/>
      <c r="N7" s="46"/>
    </row>
    <row r="8" spans="1:14" s="49" customFormat="1" ht="11.25" x14ac:dyDescent="0.2">
      <c r="A8" s="13"/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48"/>
    </row>
    <row r="9" spans="1:14" s="59" customFormat="1" ht="14.45" customHeight="1" x14ac:dyDescent="0.25">
      <c r="A9" s="16">
        <v>1</v>
      </c>
      <c r="B9" s="17" t="s">
        <v>95</v>
      </c>
      <c r="C9" s="18"/>
      <c r="D9" s="50" t="s">
        <v>20</v>
      </c>
      <c r="E9" s="51">
        <v>40</v>
      </c>
      <c r="F9" s="19" t="s">
        <v>19</v>
      </c>
      <c r="G9" s="20"/>
      <c r="H9" s="20"/>
      <c r="I9" s="21">
        <f t="shared" ref="I9:I15" si="0">(E9*G9)*H9/100</f>
        <v>0</v>
      </c>
      <c r="J9" s="21">
        <f t="shared" ref="J9:J15" si="1">(E9*G9)-I9</f>
        <v>0</v>
      </c>
      <c r="K9" s="20"/>
      <c r="L9" s="21">
        <f t="shared" ref="L9:L15" si="2">J9*K9%</f>
        <v>0</v>
      </c>
      <c r="M9" s="21">
        <f t="shared" ref="M9:M15" si="3">J9+L9</f>
        <v>0</v>
      </c>
      <c r="N9" s="52"/>
    </row>
    <row r="10" spans="1:14" s="59" customFormat="1" ht="14.45" customHeight="1" x14ac:dyDescent="0.25">
      <c r="A10" s="16">
        <v>2</v>
      </c>
      <c r="B10" s="17" t="s">
        <v>21</v>
      </c>
      <c r="C10" s="18"/>
      <c r="D10" s="50" t="s">
        <v>18</v>
      </c>
      <c r="E10" s="51">
        <v>20</v>
      </c>
      <c r="F10" s="19" t="s">
        <v>22</v>
      </c>
      <c r="G10" s="20"/>
      <c r="H10" s="20"/>
      <c r="I10" s="21">
        <f t="shared" si="0"/>
        <v>0</v>
      </c>
      <c r="J10" s="21">
        <f t="shared" si="1"/>
        <v>0</v>
      </c>
      <c r="K10" s="20"/>
      <c r="L10" s="21">
        <f t="shared" si="2"/>
        <v>0</v>
      </c>
      <c r="M10" s="21">
        <f t="shared" si="3"/>
        <v>0</v>
      </c>
      <c r="N10" s="52"/>
    </row>
    <row r="11" spans="1:14" s="59" customFormat="1" ht="14.45" customHeight="1" x14ac:dyDescent="0.25">
      <c r="A11" s="16">
        <v>3</v>
      </c>
      <c r="B11" s="17" t="s">
        <v>25</v>
      </c>
      <c r="C11" s="18"/>
      <c r="D11" s="53" t="s">
        <v>18</v>
      </c>
      <c r="E11" s="51">
        <v>700</v>
      </c>
      <c r="F11" s="19" t="s">
        <v>17</v>
      </c>
      <c r="G11" s="20"/>
      <c r="H11" s="20"/>
      <c r="I11" s="21">
        <f>(E11*G11)*H11/100</f>
        <v>0</v>
      </c>
      <c r="J11" s="21">
        <f>(E11*G11)-I11</f>
        <v>0</v>
      </c>
      <c r="K11" s="20"/>
      <c r="L11" s="21">
        <f>J11*K11%</f>
        <v>0</v>
      </c>
      <c r="M11" s="21">
        <f>J11+L11</f>
        <v>0</v>
      </c>
      <c r="N11" s="52"/>
    </row>
    <row r="12" spans="1:14" s="59" customFormat="1" ht="14.45" customHeight="1" x14ac:dyDescent="0.25">
      <c r="A12" s="16">
        <v>4</v>
      </c>
      <c r="B12" s="17" t="s">
        <v>26</v>
      </c>
      <c r="C12" s="18"/>
      <c r="D12" s="53" t="s">
        <v>18</v>
      </c>
      <c r="E12" s="51">
        <v>200</v>
      </c>
      <c r="F12" s="19" t="s">
        <v>17</v>
      </c>
      <c r="G12" s="20"/>
      <c r="H12" s="20"/>
      <c r="I12" s="21">
        <f>(E12*G12)*H12/100</f>
        <v>0</v>
      </c>
      <c r="J12" s="21">
        <f>(E12*G12)-I12</f>
        <v>0</v>
      </c>
      <c r="K12" s="20"/>
      <c r="L12" s="21">
        <f>J12*K12%</f>
        <v>0</v>
      </c>
      <c r="M12" s="21">
        <f>J12+L12</f>
        <v>0</v>
      </c>
      <c r="N12" s="52"/>
    </row>
    <row r="13" spans="1:14" s="59" customFormat="1" ht="14.45" customHeight="1" x14ac:dyDescent="0.25">
      <c r="A13" s="16">
        <v>5</v>
      </c>
      <c r="B13" s="17" t="s">
        <v>27</v>
      </c>
      <c r="C13" s="18"/>
      <c r="D13" s="53" t="s">
        <v>16</v>
      </c>
      <c r="E13" s="51">
        <v>100</v>
      </c>
      <c r="F13" s="19" t="s">
        <v>17</v>
      </c>
      <c r="G13" s="20"/>
      <c r="H13" s="20"/>
      <c r="I13" s="21">
        <f>(E13*G13)*H13/100</f>
        <v>0</v>
      </c>
      <c r="J13" s="21">
        <f>(E13*G13)-I13</f>
        <v>0</v>
      </c>
      <c r="K13" s="20"/>
      <c r="L13" s="21">
        <f>J13*K13%</f>
        <v>0</v>
      </c>
      <c r="M13" s="21">
        <f>J13+L13</f>
        <v>0</v>
      </c>
      <c r="N13" s="52"/>
    </row>
    <row r="14" spans="1:14" s="59" customFormat="1" ht="14.45" customHeight="1" x14ac:dyDescent="0.25">
      <c r="A14" s="16">
        <v>6</v>
      </c>
      <c r="B14" s="17" t="s">
        <v>29</v>
      </c>
      <c r="C14" s="22"/>
      <c r="D14" s="16" t="s">
        <v>28</v>
      </c>
      <c r="E14" s="51">
        <v>12</v>
      </c>
      <c r="F14" s="19" t="s">
        <v>22</v>
      </c>
      <c r="G14" s="23"/>
      <c r="H14" s="23"/>
      <c r="I14" s="21">
        <f t="shared" si="0"/>
        <v>0</v>
      </c>
      <c r="J14" s="21">
        <f t="shared" si="1"/>
        <v>0</v>
      </c>
      <c r="K14" s="20"/>
      <c r="L14" s="21">
        <f t="shared" si="2"/>
        <v>0</v>
      </c>
      <c r="M14" s="21">
        <f t="shared" si="3"/>
        <v>0</v>
      </c>
      <c r="N14" s="52"/>
    </row>
    <row r="15" spans="1:14" s="59" customFormat="1" ht="14.45" customHeight="1" x14ac:dyDescent="0.25">
      <c r="A15" s="16">
        <v>7</v>
      </c>
      <c r="B15" s="17" t="s">
        <v>101</v>
      </c>
      <c r="C15" s="18"/>
      <c r="D15" s="16" t="s">
        <v>56</v>
      </c>
      <c r="E15" s="51">
        <v>1040</v>
      </c>
      <c r="F15" s="19" t="s">
        <v>22</v>
      </c>
      <c r="G15" s="20"/>
      <c r="H15" s="20"/>
      <c r="I15" s="21">
        <f t="shared" si="0"/>
        <v>0</v>
      </c>
      <c r="J15" s="21">
        <f t="shared" si="1"/>
        <v>0</v>
      </c>
      <c r="K15" s="20"/>
      <c r="L15" s="21">
        <f t="shared" si="2"/>
        <v>0</v>
      </c>
      <c r="M15" s="21">
        <f t="shared" si="3"/>
        <v>0</v>
      </c>
      <c r="N15" s="52"/>
    </row>
    <row r="16" spans="1:14" s="59" customFormat="1" ht="14.45" customHeight="1" x14ac:dyDescent="0.25">
      <c r="A16" s="16">
        <v>8</v>
      </c>
      <c r="B16" s="17" t="s">
        <v>102</v>
      </c>
      <c r="C16" s="18"/>
      <c r="D16" s="50" t="s">
        <v>18</v>
      </c>
      <c r="E16" s="51">
        <v>100</v>
      </c>
      <c r="F16" s="19" t="s">
        <v>24</v>
      </c>
      <c r="G16" s="20"/>
      <c r="H16" s="20"/>
      <c r="I16" s="21">
        <f t="shared" ref="I16:I44" si="4">(E16*G16)*H16/100</f>
        <v>0</v>
      </c>
      <c r="J16" s="21">
        <f t="shared" ref="J16:J44" si="5">(E16*G16)-I16</f>
        <v>0</v>
      </c>
      <c r="K16" s="20"/>
      <c r="L16" s="21">
        <f t="shared" ref="L16:L44" si="6">J16*K16%</f>
        <v>0</v>
      </c>
      <c r="M16" s="21">
        <f t="shared" ref="M16:M44" si="7">J16+L16</f>
        <v>0</v>
      </c>
      <c r="N16" s="52"/>
    </row>
    <row r="17" spans="1:14" s="59" customFormat="1" ht="26.25" customHeight="1" x14ac:dyDescent="0.25">
      <c r="A17" s="16">
        <v>9</v>
      </c>
      <c r="B17" s="17" t="s">
        <v>32</v>
      </c>
      <c r="C17" s="18"/>
      <c r="D17" s="16" t="s">
        <v>31</v>
      </c>
      <c r="E17" s="51">
        <v>20</v>
      </c>
      <c r="F17" s="19" t="s">
        <v>22</v>
      </c>
      <c r="G17" s="20"/>
      <c r="H17" s="20"/>
      <c r="I17" s="21">
        <f t="shared" si="4"/>
        <v>0</v>
      </c>
      <c r="J17" s="21">
        <f t="shared" si="5"/>
        <v>0</v>
      </c>
      <c r="K17" s="20"/>
      <c r="L17" s="21">
        <f t="shared" si="6"/>
        <v>0</v>
      </c>
      <c r="M17" s="21">
        <f t="shared" si="7"/>
        <v>0</v>
      </c>
      <c r="N17" s="52"/>
    </row>
    <row r="18" spans="1:14" s="59" customFormat="1" ht="24.6" customHeight="1" x14ac:dyDescent="0.25">
      <c r="A18" s="16">
        <v>10</v>
      </c>
      <c r="B18" s="17" t="s">
        <v>96</v>
      </c>
      <c r="C18" s="24"/>
      <c r="D18" s="54" t="s">
        <v>18</v>
      </c>
      <c r="E18" s="55">
        <v>1200</v>
      </c>
      <c r="F18" s="25" t="s">
        <v>22</v>
      </c>
      <c r="G18" s="26"/>
      <c r="H18" s="26"/>
      <c r="I18" s="27">
        <f t="shared" si="4"/>
        <v>0</v>
      </c>
      <c r="J18" s="27">
        <f t="shared" si="5"/>
        <v>0</v>
      </c>
      <c r="K18" s="26"/>
      <c r="L18" s="27">
        <f t="shared" si="6"/>
        <v>0</v>
      </c>
      <c r="M18" s="27">
        <f t="shared" si="7"/>
        <v>0</v>
      </c>
      <c r="N18" s="52"/>
    </row>
    <row r="19" spans="1:14" s="59" customFormat="1" ht="14.45" customHeight="1" x14ac:dyDescent="0.25">
      <c r="A19" s="16">
        <v>11</v>
      </c>
      <c r="B19" s="17" t="s">
        <v>33</v>
      </c>
      <c r="C19" s="18"/>
      <c r="D19" s="50" t="s">
        <v>18</v>
      </c>
      <c r="E19" s="51">
        <v>8400</v>
      </c>
      <c r="F19" s="19" t="s">
        <v>22</v>
      </c>
      <c r="G19" s="20"/>
      <c r="H19" s="20"/>
      <c r="I19" s="21">
        <f t="shared" si="4"/>
        <v>0</v>
      </c>
      <c r="J19" s="21">
        <f t="shared" si="5"/>
        <v>0</v>
      </c>
      <c r="K19" s="20"/>
      <c r="L19" s="21">
        <f t="shared" si="6"/>
        <v>0</v>
      </c>
      <c r="M19" s="21">
        <f t="shared" si="7"/>
        <v>0</v>
      </c>
      <c r="N19" s="52"/>
    </row>
    <row r="20" spans="1:14" s="59" customFormat="1" ht="14.45" customHeight="1" x14ac:dyDescent="0.25">
      <c r="A20" s="16">
        <v>12</v>
      </c>
      <c r="B20" s="17" t="s">
        <v>34</v>
      </c>
      <c r="C20" s="18"/>
      <c r="D20" s="50" t="s">
        <v>35</v>
      </c>
      <c r="E20" s="51">
        <v>40</v>
      </c>
      <c r="F20" s="19" t="s">
        <v>19</v>
      </c>
      <c r="G20" s="20"/>
      <c r="H20" s="20"/>
      <c r="I20" s="21">
        <f t="shared" si="4"/>
        <v>0</v>
      </c>
      <c r="J20" s="21">
        <f t="shared" si="5"/>
        <v>0</v>
      </c>
      <c r="K20" s="20"/>
      <c r="L20" s="21">
        <f t="shared" si="6"/>
        <v>0</v>
      </c>
      <c r="M20" s="21">
        <f t="shared" si="7"/>
        <v>0</v>
      </c>
      <c r="N20" s="52"/>
    </row>
    <row r="21" spans="1:14" s="59" customFormat="1" ht="14.45" customHeight="1" x14ac:dyDescent="0.25">
      <c r="A21" s="16">
        <v>13</v>
      </c>
      <c r="B21" s="17" t="s">
        <v>36</v>
      </c>
      <c r="C21" s="18"/>
      <c r="D21" s="50" t="s">
        <v>31</v>
      </c>
      <c r="E21" s="51">
        <v>80</v>
      </c>
      <c r="F21" s="19" t="s">
        <v>22</v>
      </c>
      <c r="G21" s="20"/>
      <c r="H21" s="20"/>
      <c r="I21" s="21">
        <f t="shared" si="4"/>
        <v>0</v>
      </c>
      <c r="J21" s="21">
        <f t="shared" si="5"/>
        <v>0</v>
      </c>
      <c r="K21" s="20"/>
      <c r="L21" s="21">
        <f t="shared" si="6"/>
        <v>0</v>
      </c>
      <c r="M21" s="21">
        <f t="shared" si="7"/>
        <v>0</v>
      </c>
      <c r="N21" s="52"/>
    </row>
    <row r="22" spans="1:14" s="57" customFormat="1" ht="22.9" customHeight="1" x14ac:dyDescent="0.25">
      <c r="A22" s="16">
        <v>14</v>
      </c>
      <c r="B22" s="17" t="s">
        <v>37</v>
      </c>
      <c r="C22" s="18"/>
      <c r="D22" s="16" t="s">
        <v>38</v>
      </c>
      <c r="E22" s="51">
        <v>100</v>
      </c>
      <c r="F22" s="19" t="s">
        <v>30</v>
      </c>
      <c r="G22" s="20"/>
      <c r="H22" s="20"/>
      <c r="I22" s="21">
        <f t="shared" si="4"/>
        <v>0</v>
      </c>
      <c r="J22" s="21">
        <f t="shared" si="5"/>
        <v>0</v>
      </c>
      <c r="K22" s="20"/>
      <c r="L22" s="21">
        <f t="shared" si="6"/>
        <v>0</v>
      </c>
      <c r="M22" s="21">
        <f t="shared" si="7"/>
        <v>0</v>
      </c>
      <c r="N22" s="56"/>
    </row>
    <row r="23" spans="1:14" s="59" customFormat="1" ht="14.45" customHeight="1" x14ac:dyDescent="0.25">
      <c r="A23" s="16">
        <v>15</v>
      </c>
      <c r="B23" s="17" t="s">
        <v>40</v>
      </c>
      <c r="C23" s="18"/>
      <c r="D23" s="58" t="s">
        <v>41</v>
      </c>
      <c r="E23" s="51">
        <v>21000</v>
      </c>
      <c r="F23" s="19" t="s">
        <v>30</v>
      </c>
      <c r="G23" s="20"/>
      <c r="H23" s="20"/>
      <c r="I23" s="21">
        <f t="shared" si="4"/>
        <v>0</v>
      </c>
      <c r="J23" s="21">
        <f t="shared" si="5"/>
        <v>0</v>
      </c>
      <c r="K23" s="20"/>
      <c r="L23" s="21">
        <f t="shared" si="6"/>
        <v>0</v>
      </c>
      <c r="M23" s="21">
        <f t="shared" si="7"/>
        <v>0</v>
      </c>
      <c r="N23" s="52"/>
    </row>
    <row r="24" spans="1:14" s="59" customFormat="1" ht="14.45" customHeight="1" x14ac:dyDescent="0.25">
      <c r="A24" s="16">
        <v>16</v>
      </c>
      <c r="B24" s="17" t="s">
        <v>42</v>
      </c>
      <c r="C24" s="18"/>
      <c r="D24" s="58" t="s">
        <v>41</v>
      </c>
      <c r="E24" s="51">
        <v>21000</v>
      </c>
      <c r="F24" s="19" t="s">
        <v>30</v>
      </c>
      <c r="G24" s="20"/>
      <c r="H24" s="20"/>
      <c r="I24" s="21">
        <f t="shared" si="4"/>
        <v>0</v>
      </c>
      <c r="J24" s="21">
        <f t="shared" si="5"/>
        <v>0</v>
      </c>
      <c r="K24" s="20"/>
      <c r="L24" s="21">
        <f t="shared" si="6"/>
        <v>0</v>
      </c>
      <c r="M24" s="21">
        <f t="shared" si="7"/>
        <v>0</v>
      </c>
      <c r="N24" s="52"/>
    </row>
    <row r="25" spans="1:14" s="59" customFormat="1" ht="14.45" customHeight="1" x14ac:dyDescent="0.25">
      <c r="A25" s="16">
        <v>17</v>
      </c>
      <c r="B25" s="17" t="s">
        <v>43</v>
      </c>
      <c r="C25" s="18"/>
      <c r="D25" s="16" t="s">
        <v>41</v>
      </c>
      <c r="E25" s="51">
        <v>21000</v>
      </c>
      <c r="F25" s="19" t="s">
        <v>30</v>
      </c>
      <c r="G25" s="20"/>
      <c r="H25" s="20"/>
      <c r="I25" s="21">
        <f t="shared" si="4"/>
        <v>0</v>
      </c>
      <c r="J25" s="21">
        <f t="shared" si="5"/>
        <v>0</v>
      </c>
      <c r="K25" s="20"/>
      <c r="L25" s="21">
        <f t="shared" si="6"/>
        <v>0</v>
      </c>
      <c r="M25" s="21">
        <f t="shared" si="7"/>
        <v>0</v>
      </c>
      <c r="N25" s="52"/>
    </row>
    <row r="26" spans="1:14" s="59" customFormat="1" ht="14.45" customHeight="1" x14ac:dyDescent="0.25">
      <c r="A26" s="16">
        <v>18</v>
      </c>
      <c r="B26" s="17" t="s">
        <v>44</v>
      </c>
      <c r="C26" s="18"/>
      <c r="D26" s="16" t="s">
        <v>41</v>
      </c>
      <c r="E26" s="51">
        <v>6000</v>
      </c>
      <c r="F26" s="19" t="s">
        <v>30</v>
      </c>
      <c r="G26" s="20"/>
      <c r="H26" s="20"/>
      <c r="I26" s="21">
        <f t="shared" si="4"/>
        <v>0</v>
      </c>
      <c r="J26" s="21">
        <f t="shared" si="5"/>
        <v>0</v>
      </c>
      <c r="K26" s="20"/>
      <c r="L26" s="21">
        <f t="shared" si="6"/>
        <v>0</v>
      </c>
      <c r="M26" s="21">
        <f t="shared" si="7"/>
        <v>0</v>
      </c>
      <c r="N26" s="52"/>
    </row>
    <row r="27" spans="1:14" s="59" customFormat="1" ht="14.45" customHeight="1" x14ac:dyDescent="0.25">
      <c r="A27" s="16">
        <v>19</v>
      </c>
      <c r="B27" s="17" t="s">
        <v>45</v>
      </c>
      <c r="C27" s="18"/>
      <c r="D27" s="16" t="s">
        <v>39</v>
      </c>
      <c r="E27" s="51">
        <v>31200</v>
      </c>
      <c r="F27" s="19" t="s">
        <v>30</v>
      </c>
      <c r="G27" s="20"/>
      <c r="H27" s="20"/>
      <c r="I27" s="21">
        <f t="shared" si="4"/>
        <v>0</v>
      </c>
      <c r="J27" s="21">
        <f t="shared" si="5"/>
        <v>0</v>
      </c>
      <c r="K27" s="20"/>
      <c r="L27" s="21">
        <f t="shared" si="6"/>
        <v>0</v>
      </c>
      <c r="M27" s="21">
        <f t="shared" si="7"/>
        <v>0</v>
      </c>
      <c r="N27" s="52"/>
    </row>
    <row r="28" spans="1:14" s="59" customFormat="1" ht="14.45" customHeight="1" x14ac:dyDescent="0.25">
      <c r="A28" s="16">
        <v>20</v>
      </c>
      <c r="B28" s="17" t="s">
        <v>46</v>
      </c>
      <c r="C28" s="18"/>
      <c r="D28" s="16" t="s">
        <v>39</v>
      </c>
      <c r="E28" s="51">
        <v>6000</v>
      </c>
      <c r="F28" s="19" t="s">
        <v>30</v>
      </c>
      <c r="G28" s="20"/>
      <c r="H28" s="20"/>
      <c r="I28" s="21">
        <f t="shared" si="4"/>
        <v>0</v>
      </c>
      <c r="J28" s="21">
        <f t="shared" si="5"/>
        <v>0</v>
      </c>
      <c r="K28" s="20"/>
      <c r="L28" s="21">
        <f t="shared" si="6"/>
        <v>0</v>
      </c>
      <c r="M28" s="21">
        <f t="shared" si="7"/>
        <v>0</v>
      </c>
      <c r="N28" s="52"/>
    </row>
    <row r="29" spans="1:14" s="59" customFormat="1" ht="14.45" customHeight="1" x14ac:dyDescent="0.25">
      <c r="A29" s="16">
        <v>21</v>
      </c>
      <c r="B29" s="17" t="s">
        <v>89</v>
      </c>
      <c r="C29" s="18"/>
      <c r="D29" s="16" t="s">
        <v>79</v>
      </c>
      <c r="E29" s="51">
        <v>21000</v>
      </c>
      <c r="F29" s="19" t="s">
        <v>30</v>
      </c>
      <c r="G29" s="20"/>
      <c r="H29" s="20"/>
      <c r="I29" s="21">
        <f t="shared" si="4"/>
        <v>0</v>
      </c>
      <c r="J29" s="21">
        <f t="shared" si="5"/>
        <v>0</v>
      </c>
      <c r="K29" s="20"/>
      <c r="L29" s="21">
        <f t="shared" si="6"/>
        <v>0</v>
      </c>
      <c r="M29" s="21">
        <f t="shared" si="7"/>
        <v>0</v>
      </c>
      <c r="N29" s="52"/>
    </row>
    <row r="30" spans="1:14" s="59" customFormat="1" ht="14.45" customHeight="1" x14ac:dyDescent="0.25">
      <c r="A30" s="16">
        <v>22</v>
      </c>
      <c r="B30" s="17" t="s">
        <v>86</v>
      </c>
      <c r="C30" s="18"/>
      <c r="D30" s="16" t="s">
        <v>79</v>
      </c>
      <c r="E30" s="51">
        <v>21000</v>
      </c>
      <c r="F30" s="19" t="s">
        <v>30</v>
      </c>
      <c r="G30" s="20"/>
      <c r="H30" s="20"/>
      <c r="I30" s="21">
        <f t="shared" si="4"/>
        <v>0</v>
      </c>
      <c r="J30" s="21">
        <f t="shared" si="5"/>
        <v>0</v>
      </c>
      <c r="K30" s="20"/>
      <c r="L30" s="21">
        <f t="shared" si="6"/>
        <v>0</v>
      </c>
      <c r="M30" s="21">
        <f t="shared" si="7"/>
        <v>0</v>
      </c>
      <c r="N30" s="52"/>
    </row>
    <row r="31" spans="1:14" s="59" customFormat="1" ht="14.45" customHeight="1" x14ac:dyDescent="0.25">
      <c r="A31" s="16">
        <v>23</v>
      </c>
      <c r="B31" s="17" t="s">
        <v>87</v>
      </c>
      <c r="C31" s="18"/>
      <c r="D31" s="16" t="s">
        <v>79</v>
      </c>
      <c r="E31" s="51">
        <v>21000</v>
      </c>
      <c r="F31" s="19" t="s">
        <v>30</v>
      </c>
      <c r="G31" s="20"/>
      <c r="H31" s="20"/>
      <c r="I31" s="21">
        <f t="shared" si="4"/>
        <v>0</v>
      </c>
      <c r="J31" s="21">
        <f t="shared" si="5"/>
        <v>0</v>
      </c>
      <c r="K31" s="20"/>
      <c r="L31" s="21">
        <f t="shared" si="6"/>
        <v>0</v>
      </c>
      <c r="M31" s="21">
        <f t="shared" si="7"/>
        <v>0</v>
      </c>
      <c r="N31" s="52"/>
    </row>
    <row r="32" spans="1:14" s="59" customFormat="1" ht="14.45" customHeight="1" x14ac:dyDescent="0.25">
      <c r="A32" s="16">
        <v>24</v>
      </c>
      <c r="B32" s="17" t="s">
        <v>82</v>
      </c>
      <c r="C32" s="18"/>
      <c r="D32" s="16" t="s">
        <v>79</v>
      </c>
      <c r="E32" s="51">
        <v>6000</v>
      </c>
      <c r="F32" s="19" t="s">
        <v>30</v>
      </c>
      <c r="G32" s="20"/>
      <c r="H32" s="20"/>
      <c r="I32" s="21">
        <f t="shared" si="4"/>
        <v>0</v>
      </c>
      <c r="J32" s="21">
        <f t="shared" si="5"/>
        <v>0</v>
      </c>
      <c r="K32" s="20"/>
      <c r="L32" s="21">
        <f t="shared" si="6"/>
        <v>0</v>
      </c>
      <c r="M32" s="21">
        <f t="shared" si="7"/>
        <v>0</v>
      </c>
      <c r="N32" s="52"/>
    </row>
    <row r="33" spans="1:14" s="59" customFormat="1" ht="14.45" customHeight="1" x14ac:dyDescent="0.25">
      <c r="A33" s="16">
        <v>25</v>
      </c>
      <c r="B33" s="17" t="s">
        <v>83</v>
      </c>
      <c r="C33" s="18"/>
      <c r="D33" s="16" t="s">
        <v>84</v>
      </c>
      <c r="E33" s="51">
        <v>31000</v>
      </c>
      <c r="F33" s="19" t="s">
        <v>30</v>
      </c>
      <c r="G33" s="20"/>
      <c r="H33" s="20"/>
      <c r="I33" s="21">
        <f t="shared" si="4"/>
        <v>0</v>
      </c>
      <c r="J33" s="21">
        <f t="shared" si="5"/>
        <v>0</v>
      </c>
      <c r="K33" s="20"/>
      <c r="L33" s="21">
        <f t="shared" si="6"/>
        <v>0</v>
      </c>
      <c r="M33" s="21">
        <f t="shared" si="7"/>
        <v>0</v>
      </c>
      <c r="N33" s="52"/>
    </row>
    <row r="34" spans="1:14" s="59" customFormat="1" ht="14.45" customHeight="1" x14ac:dyDescent="0.25">
      <c r="A34" s="16">
        <v>26</v>
      </c>
      <c r="B34" s="17" t="s">
        <v>48</v>
      </c>
      <c r="C34" s="18"/>
      <c r="D34" s="50" t="s">
        <v>47</v>
      </c>
      <c r="E34" s="51">
        <v>12</v>
      </c>
      <c r="F34" s="19" t="s">
        <v>22</v>
      </c>
      <c r="G34" s="20"/>
      <c r="H34" s="20"/>
      <c r="I34" s="21">
        <f t="shared" si="4"/>
        <v>0</v>
      </c>
      <c r="J34" s="21">
        <f t="shared" si="5"/>
        <v>0</v>
      </c>
      <c r="K34" s="20"/>
      <c r="L34" s="21">
        <f t="shared" si="6"/>
        <v>0</v>
      </c>
      <c r="M34" s="21">
        <f t="shared" si="7"/>
        <v>0</v>
      </c>
      <c r="N34" s="52"/>
    </row>
    <row r="35" spans="1:14" s="59" customFormat="1" ht="14.45" customHeight="1" x14ac:dyDescent="0.25">
      <c r="A35" s="16">
        <v>27</v>
      </c>
      <c r="B35" s="17" t="s">
        <v>49</v>
      </c>
      <c r="C35" s="18"/>
      <c r="D35" s="16" t="s">
        <v>50</v>
      </c>
      <c r="E35" s="51">
        <v>80</v>
      </c>
      <c r="F35" s="19" t="s">
        <v>22</v>
      </c>
      <c r="G35" s="20"/>
      <c r="H35" s="20"/>
      <c r="I35" s="21">
        <f t="shared" si="4"/>
        <v>0</v>
      </c>
      <c r="J35" s="21">
        <f t="shared" si="5"/>
        <v>0</v>
      </c>
      <c r="K35" s="20"/>
      <c r="L35" s="21">
        <f t="shared" si="6"/>
        <v>0</v>
      </c>
      <c r="M35" s="21">
        <f t="shared" si="7"/>
        <v>0</v>
      </c>
      <c r="N35" s="52"/>
    </row>
    <row r="36" spans="1:14" s="59" customFormat="1" ht="14.45" customHeight="1" x14ac:dyDescent="0.25">
      <c r="A36" s="16">
        <v>28</v>
      </c>
      <c r="B36" s="17" t="s">
        <v>80</v>
      </c>
      <c r="C36" s="18"/>
      <c r="D36" s="16" t="s">
        <v>81</v>
      </c>
      <c r="E36" s="51">
        <v>3</v>
      </c>
      <c r="F36" s="19" t="s">
        <v>22</v>
      </c>
      <c r="G36" s="20"/>
      <c r="H36" s="20"/>
      <c r="I36" s="21">
        <f>(E36*G36)*H36/100</f>
        <v>0</v>
      </c>
      <c r="J36" s="21">
        <f>(E36*G36)-I36</f>
        <v>0</v>
      </c>
      <c r="K36" s="20"/>
      <c r="L36" s="21">
        <f>J36*K36%</f>
        <v>0</v>
      </c>
      <c r="M36" s="21">
        <f>J36+L36</f>
        <v>0</v>
      </c>
      <c r="N36" s="52"/>
    </row>
    <row r="37" spans="1:14" s="59" customFormat="1" ht="14.45" customHeight="1" x14ac:dyDescent="0.25">
      <c r="A37" s="16">
        <v>29</v>
      </c>
      <c r="B37" s="17" t="s">
        <v>52</v>
      </c>
      <c r="C37" s="18"/>
      <c r="D37" s="16" t="s">
        <v>31</v>
      </c>
      <c r="E37" s="51">
        <v>160</v>
      </c>
      <c r="F37" s="19" t="s">
        <v>22</v>
      </c>
      <c r="G37" s="20"/>
      <c r="H37" s="20"/>
      <c r="I37" s="21">
        <f t="shared" si="4"/>
        <v>0</v>
      </c>
      <c r="J37" s="21">
        <f t="shared" si="5"/>
        <v>0</v>
      </c>
      <c r="K37" s="20"/>
      <c r="L37" s="21">
        <f t="shared" si="6"/>
        <v>0</v>
      </c>
      <c r="M37" s="21">
        <f t="shared" si="7"/>
        <v>0</v>
      </c>
      <c r="N37" s="52"/>
    </row>
    <row r="38" spans="1:14" s="59" customFormat="1" ht="14.45" customHeight="1" x14ac:dyDescent="0.25">
      <c r="A38" s="16">
        <v>30</v>
      </c>
      <c r="B38" s="17" t="s">
        <v>53</v>
      </c>
      <c r="C38" s="18"/>
      <c r="D38" s="16" t="s">
        <v>31</v>
      </c>
      <c r="E38" s="51">
        <v>100</v>
      </c>
      <c r="F38" s="19" t="s">
        <v>22</v>
      </c>
      <c r="G38" s="20"/>
      <c r="H38" s="20"/>
      <c r="I38" s="21">
        <f t="shared" si="4"/>
        <v>0</v>
      </c>
      <c r="J38" s="21">
        <f t="shared" si="5"/>
        <v>0</v>
      </c>
      <c r="K38" s="20"/>
      <c r="L38" s="21">
        <f t="shared" si="6"/>
        <v>0</v>
      </c>
      <c r="M38" s="21">
        <f t="shared" si="7"/>
        <v>0</v>
      </c>
      <c r="N38" s="52"/>
    </row>
    <row r="39" spans="1:14" s="59" customFormat="1" ht="14.45" customHeight="1" x14ac:dyDescent="0.25">
      <c r="A39" s="16">
        <v>31</v>
      </c>
      <c r="B39" s="17" t="s">
        <v>54</v>
      </c>
      <c r="C39" s="18"/>
      <c r="D39" s="16" t="s">
        <v>55</v>
      </c>
      <c r="E39" s="51">
        <v>80</v>
      </c>
      <c r="F39" s="19" t="s">
        <v>22</v>
      </c>
      <c r="G39" s="20"/>
      <c r="H39" s="20"/>
      <c r="I39" s="21">
        <f t="shared" si="4"/>
        <v>0</v>
      </c>
      <c r="J39" s="21">
        <f t="shared" si="5"/>
        <v>0</v>
      </c>
      <c r="K39" s="20"/>
      <c r="L39" s="21">
        <f t="shared" si="6"/>
        <v>0</v>
      </c>
      <c r="M39" s="21">
        <f t="shared" si="7"/>
        <v>0</v>
      </c>
      <c r="N39" s="52"/>
    </row>
    <row r="40" spans="1:14" s="59" customFormat="1" ht="14.45" customHeight="1" x14ac:dyDescent="0.25">
      <c r="A40" s="16">
        <v>32</v>
      </c>
      <c r="B40" s="17" t="s">
        <v>57</v>
      </c>
      <c r="C40" s="18"/>
      <c r="D40" s="16" t="s">
        <v>58</v>
      </c>
      <c r="E40" s="51">
        <v>2</v>
      </c>
      <c r="F40" s="19" t="s">
        <v>19</v>
      </c>
      <c r="G40" s="20"/>
      <c r="H40" s="20"/>
      <c r="I40" s="21">
        <f t="shared" si="4"/>
        <v>0</v>
      </c>
      <c r="J40" s="21">
        <f t="shared" si="5"/>
        <v>0</v>
      </c>
      <c r="K40" s="20"/>
      <c r="L40" s="21">
        <f t="shared" si="6"/>
        <v>0</v>
      </c>
      <c r="M40" s="21">
        <f t="shared" si="7"/>
        <v>0</v>
      </c>
      <c r="N40" s="52"/>
    </row>
    <row r="41" spans="1:14" s="59" customFormat="1" ht="14.45" customHeight="1" x14ac:dyDescent="0.25">
      <c r="A41" s="16">
        <v>33</v>
      </c>
      <c r="B41" s="17" t="s">
        <v>59</v>
      </c>
      <c r="C41" s="18"/>
      <c r="D41" s="16" t="s">
        <v>56</v>
      </c>
      <c r="E41" s="51">
        <v>70</v>
      </c>
      <c r="F41" s="19" t="s">
        <v>22</v>
      </c>
      <c r="G41" s="20"/>
      <c r="H41" s="20"/>
      <c r="I41" s="21">
        <f t="shared" si="4"/>
        <v>0</v>
      </c>
      <c r="J41" s="21">
        <f t="shared" si="5"/>
        <v>0</v>
      </c>
      <c r="K41" s="20"/>
      <c r="L41" s="21">
        <f t="shared" si="6"/>
        <v>0</v>
      </c>
      <c r="M41" s="21">
        <f t="shared" si="7"/>
        <v>0</v>
      </c>
      <c r="N41" s="52"/>
    </row>
    <row r="42" spans="1:14" s="59" customFormat="1" ht="14.45" customHeight="1" x14ac:dyDescent="0.25">
      <c r="A42" s="16">
        <v>34</v>
      </c>
      <c r="B42" s="17" t="s">
        <v>103</v>
      </c>
      <c r="C42" s="18"/>
      <c r="D42" s="50" t="s">
        <v>60</v>
      </c>
      <c r="E42" s="51">
        <v>200</v>
      </c>
      <c r="F42" s="19" t="s">
        <v>61</v>
      </c>
      <c r="G42" s="20"/>
      <c r="H42" s="20"/>
      <c r="I42" s="21">
        <f t="shared" si="4"/>
        <v>0</v>
      </c>
      <c r="J42" s="21">
        <f t="shared" si="5"/>
        <v>0</v>
      </c>
      <c r="K42" s="20"/>
      <c r="L42" s="21">
        <f t="shared" si="6"/>
        <v>0</v>
      </c>
      <c r="M42" s="21">
        <f t="shared" si="7"/>
        <v>0</v>
      </c>
      <c r="N42" s="52"/>
    </row>
    <row r="43" spans="1:14" s="59" customFormat="1" ht="14.45" customHeight="1" x14ac:dyDescent="0.25">
      <c r="A43" s="16">
        <v>35</v>
      </c>
      <c r="B43" s="17" t="s">
        <v>93</v>
      </c>
      <c r="C43" s="18"/>
      <c r="D43" s="50" t="s">
        <v>94</v>
      </c>
      <c r="E43" s="51">
        <v>20</v>
      </c>
      <c r="F43" s="19" t="s">
        <v>22</v>
      </c>
      <c r="G43" s="20"/>
      <c r="H43" s="20"/>
      <c r="I43" s="21">
        <f t="shared" si="4"/>
        <v>0</v>
      </c>
      <c r="J43" s="21">
        <f t="shared" si="5"/>
        <v>0</v>
      </c>
      <c r="K43" s="20"/>
      <c r="L43" s="21">
        <f t="shared" si="6"/>
        <v>0</v>
      </c>
      <c r="M43" s="21">
        <f t="shared" si="7"/>
        <v>0</v>
      </c>
      <c r="N43" s="52"/>
    </row>
    <row r="44" spans="1:14" s="59" customFormat="1" ht="14.45" customHeight="1" x14ac:dyDescent="0.25">
      <c r="A44" s="16">
        <v>36</v>
      </c>
      <c r="B44" s="17" t="s">
        <v>88</v>
      </c>
      <c r="C44" s="18"/>
      <c r="D44" s="50" t="s">
        <v>90</v>
      </c>
      <c r="E44" s="51">
        <v>6000</v>
      </c>
      <c r="F44" s="19" t="s">
        <v>30</v>
      </c>
      <c r="G44" s="20"/>
      <c r="H44" s="20"/>
      <c r="I44" s="21">
        <f t="shared" si="4"/>
        <v>0</v>
      </c>
      <c r="J44" s="21">
        <f t="shared" si="5"/>
        <v>0</v>
      </c>
      <c r="K44" s="20"/>
      <c r="L44" s="21">
        <f t="shared" si="6"/>
        <v>0</v>
      </c>
      <c r="M44" s="21">
        <f t="shared" si="7"/>
        <v>0</v>
      </c>
      <c r="N44" s="52"/>
    </row>
    <row r="45" spans="1:14" s="59" customFormat="1" ht="14.45" customHeight="1" x14ac:dyDescent="0.25">
      <c r="A45" s="16">
        <v>37</v>
      </c>
      <c r="B45" s="17" t="s">
        <v>85</v>
      </c>
      <c r="C45" s="18"/>
      <c r="D45" s="50" t="s">
        <v>91</v>
      </c>
      <c r="E45" s="51">
        <v>6000</v>
      </c>
      <c r="F45" s="19" t="s">
        <v>23</v>
      </c>
      <c r="G45" s="20"/>
      <c r="H45" s="20"/>
      <c r="I45" s="21">
        <f t="shared" ref="I45:I55" si="8">(E45*G45)*H45/100</f>
        <v>0</v>
      </c>
      <c r="J45" s="21">
        <f t="shared" ref="J45:J55" si="9">(E45*G45)-I45</f>
        <v>0</v>
      </c>
      <c r="K45" s="20"/>
      <c r="L45" s="21">
        <f t="shared" ref="L45:L55" si="10">J45*K45%</f>
        <v>0</v>
      </c>
      <c r="M45" s="21">
        <f t="shared" ref="M45:M55" si="11">J45+L45</f>
        <v>0</v>
      </c>
      <c r="N45" s="52"/>
    </row>
    <row r="46" spans="1:14" s="59" customFormat="1" ht="22.15" customHeight="1" x14ac:dyDescent="0.25">
      <c r="A46" s="16">
        <v>38</v>
      </c>
      <c r="B46" s="17" t="s">
        <v>62</v>
      </c>
      <c r="C46" s="18"/>
      <c r="D46" s="50" t="s">
        <v>41</v>
      </c>
      <c r="E46" s="51">
        <v>1200</v>
      </c>
      <c r="F46" s="19" t="s">
        <v>23</v>
      </c>
      <c r="G46" s="20"/>
      <c r="H46" s="20"/>
      <c r="I46" s="21">
        <f t="shared" si="8"/>
        <v>0</v>
      </c>
      <c r="J46" s="21">
        <f t="shared" si="9"/>
        <v>0</v>
      </c>
      <c r="K46" s="20"/>
      <c r="L46" s="21">
        <f t="shared" si="10"/>
        <v>0</v>
      </c>
      <c r="M46" s="21">
        <f t="shared" si="11"/>
        <v>0</v>
      </c>
      <c r="N46" s="52"/>
    </row>
    <row r="47" spans="1:14" s="59" customFormat="1" ht="14.45" customHeight="1" x14ac:dyDescent="0.25">
      <c r="A47" s="16">
        <v>39</v>
      </c>
      <c r="B47" s="17" t="s">
        <v>92</v>
      </c>
      <c r="C47" s="18"/>
      <c r="D47" s="50" t="s">
        <v>18</v>
      </c>
      <c r="E47" s="51">
        <v>400</v>
      </c>
      <c r="F47" s="19" t="s">
        <v>22</v>
      </c>
      <c r="G47" s="20"/>
      <c r="H47" s="20"/>
      <c r="I47" s="21">
        <f t="shared" si="8"/>
        <v>0</v>
      </c>
      <c r="J47" s="21">
        <f t="shared" si="9"/>
        <v>0</v>
      </c>
      <c r="K47" s="20"/>
      <c r="L47" s="21">
        <f t="shared" si="10"/>
        <v>0</v>
      </c>
      <c r="M47" s="21">
        <f t="shared" si="11"/>
        <v>0</v>
      </c>
      <c r="N47" s="52"/>
    </row>
    <row r="48" spans="1:14" s="59" customFormat="1" ht="14.45" customHeight="1" x14ac:dyDescent="0.25">
      <c r="A48" s="16">
        <v>40</v>
      </c>
      <c r="B48" s="17" t="s">
        <v>63</v>
      </c>
      <c r="C48" s="18"/>
      <c r="D48" s="50" t="s">
        <v>16</v>
      </c>
      <c r="E48" s="51">
        <v>2400</v>
      </c>
      <c r="F48" s="19" t="s">
        <v>22</v>
      </c>
      <c r="G48" s="20"/>
      <c r="H48" s="20"/>
      <c r="I48" s="21">
        <f t="shared" si="8"/>
        <v>0</v>
      </c>
      <c r="J48" s="21">
        <f t="shared" si="9"/>
        <v>0</v>
      </c>
      <c r="K48" s="20"/>
      <c r="L48" s="21">
        <f t="shared" si="10"/>
        <v>0</v>
      </c>
      <c r="M48" s="21">
        <f t="shared" si="11"/>
        <v>0</v>
      </c>
      <c r="N48" s="52"/>
    </row>
    <row r="49" spans="1:14" s="59" customFormat="1" ht="24" customHeight="1" x14ac:dyDescent="0.25">
      <c r="A49" s="16">
        <v>41</v>
      </c>
      <c r="B49" s="28" t="s">
        <v>64</v>
      </c>
      <c r="C49" s="18"/>
      <c r="D49" s="53" t="s">
        <v>18</v>
      </c>
      <c r="E49" s="51">
        <v>80</v>
      </c>
      <c r="F49" s="19" t="s">
        <v>22</v>
      </c>
      <c r="G49" s="20"/>
      <c r="H49" s="20"/>
      <c r="I49" s="21">
        <f t="shared" si="8"/>
        <v>0</v>
      </c>
      <c r="J49" s="21">
        <f t="shared" si="9"/>
        <v>0</v>
      </c>
      <c r="K49" s="20"/>
      <c r="L49" s="21">
        <f t="shared" si="10"/>
        <v>0</v>
      </c>
      <c r="M49" s="21">
        <f t="shared" si="11"/>
        <v>0</v>
      </c>
      <c r="N49" s="52"/>
    </row>
    <row r="50" spans="1:14" s="59" customFormat="1" ht="24" customHeight="1" x14ac:dyDescent="0.25">
      <c r="A50" s="16">
        <v>42</v>
      </c>
      <c r="B50" s="17" t="s">
        <v>65</v>
      </c>
      <c r="C50" s="18"/>
      <c r="D50" s="50" t="s">
        <v>51</v>
      </c>
      <c r="E50" s="51">
        <v>20</v>
      </c>
      <c r="F50" s="19" t="s">
        <v>22</v>
      </c>
      <c r="G50" s="20"/>
      <c r="H50" s="20"/>
      <c r="I50" s="21">
        <f t="shared" si="8"/>
        <v>0</v>
      </c>
      <c r="J50" s="21">
        <f t="shared" si="9"/>
        <v>0</v>
      </c>
      <c r="K50" s="20"/>
      <c r="L50" s="21">
        <f t="shared" si="10"/>
        <v>0</v>
      </c>
      <c r="M50" s="21">
        <f t="shared" si="11"/>
        <v>0</v>
      </c>
      <c r="N50" s="52"/>
    </row>
    <row r="51" spans="1:14" s="59" customFormat="1" ht="14.45" customHeight="1" x14ac:dyDescent="0.25">
      <c r="A51" s="16">
        <v>43</v>
      </c>
      <c r="B51" s="17" t="s">
        <v>66</v>
      </c>
      <c r="C51" s="18"/>
      <c r="D51" s="50" t="s">
        <v>18</v>
      </c>
      <c r="E51" s="51">
        <v>80</v>
      </c>
      <c r="F51" s="19" t="s">
        <v>22</v>
      </c>
      <c r="G51" s="20"/>
      <c r="H51" s="20"/>
      <c r="I51" s="21">
        <f>(E51*G51)*H51/100</f>
        <v>0</v>
      </c>
      <c r="J51" s="21">
        <f>(E51*G51)-I51</f>
        <v>0</v>
      </c>
      <c r="K51" s="20"/>
      <c r="L51" s="21">
        <f>J51*K51%</f>
        <v>0</v>
      </c>
      <c r="M51" s="21">
        <f>J51+L51</f>
        <v>0</v>
      </c>
      <c r="N51" s="52"/>
    </row>
    <row r="52" spans="1:14" s="59" customFormat="1" ht="14.45" customHeight="1" x14ac:dyDescent="0.25">
      <c r="A52" s="16">
        <v>44</v>
      </c>
      <c r="B52" s="17" t="s">
        <v>68</v>
      </c>
      <c r="C52" s="18"/>
      <c r="D52" s="53" t="s">
        <v>67</v>
      </c>
      <c r="E52" s="51">
        <v>100</v>
      </c>
      <c r="F52" s="19" t="s">
        <v>22</v>
      </c>
      <c r="G52" s="20"/>
      <c r="H52" s="20"/>
      <c r="I52" s="21">
        <f t="shared" si="8"/>
        <v>0</v>
      </c>
      <c r="J52" s="21">
        <f t="shared" si="9"/>
        <v>0</v>
      </c>
      <c r="K52" s="20"/>
      <c r="L52" s="21">
        <f t="shared" si="10"/>
        <v>0</v>
      </c>
      <c r="M52" s="21">
        <f t="shared" si="11"/>
        <v>0</v>
      </c>
      <c r="N52" s="52"/>
    </row>
    <row r="53" spans="1:14" s="59" customFormat="1" ht="14.45" customHeight="1" x14ac:dyDescent="0.25">
      <c r="A53" s="16">
        <v>45</v>
      </c>
      <c r="B53" s="17" t="s">
        <v>100</v>
      </c>
      <c r="C53" s="18"/>
      <c r="D53" s="53" t="s">
        <v>24</v>
      </c>
      <c r="E53" s="51">
        <v>500</v>
      </c>
      <c r="F53" s="19" t="s">
        <v>17</v>
      </c>
      <c r="G53" s="20"/>
      <c r="H53" s="20"/>
      <c r="I53" s="21">
        <f t="shared" si="8"/>
        <v>0</v>
      </c>
      <c r="J53" s="21">
        <f t="shared" si="9"/>
        <v>0</v>
      </c>
      <c r="K53" s="20"/>
      <c r="L53" s="21">
        <f t="shared" si="10"/>
        <v>0</v>
      </c>
      <c r="M53" s="21">
        <f t="shared" si="11"/>
        <v>0</v>
      </c>
      <c r="N53" s="52"/>
    </row>
    <row r="54" spans="1:14" s="59" customFormat="1" ht="14.45" customHeight="1" x14ac:dyDescent="0.25">
      <c r="A54" s="16">
        <v>46</v>
      </c>
      <c r="B54" s="17" t="s">
        <v>99</v>
      </c>
      <c r="C54" s="18"/>
      <c r="D54" s="53" t="s">
        <v>98</v>
      </c>
      <c r="E54" s="51">
        <v>625</v>
      </c>
      <c r="F54" s="19" t="s">
        <v>23</v>
      </c>
      <c r="G54" s="20"/>
      <c r="H54" s="20"/>
      <c r="I54" s="21">
        <f t="shared" si="8"/>
        <v>0</v>
      </c>
      <c r="J54" s="21">
        <f t="shared" si="9"/>
        <v>0</v>
      </c>
      <c r="K54" s="20"/>
      <c r="L54" s="21">
        <f t="shared" si="10"/>
        <v>0</v>
      </c>
      <c r="M54" s="21">
        <f t="shared" si="11"/>
        <v>0</v>
      </c>
      <c r="N54" s="52"/>
    </row>
    <row r="55" spans="1:14" s="59" customFormat="1" ht="14.45" customHeight="1" x14ac:dyDescent="0.25">
      <c r="A55" s="16">
        <v>47</v>
      </c>
      <c r="B55" s="17" t="s">
        <v>104</v>
      </c>
      <c r="C55" s="18"/>
      <c r="D55" s="53" t="s">
        <v>18</v>
      </c>
      <c r="E55" s="51">
        <v>40</v>
      </c>
      <c r="F55" s="19" t="s">
        <v>22</v>
      </c>
      <c r="G55" s="20"/>
      <c r="H55" s="20"/>
      <c r="I55" s="21">
        <f t="shared" si="8"/>
        <v>0</v>
      </c>
      <c r="J55" s="21">
        <f t="shared" si="9"/>
        <v>0</v>
      </c>
      <c r="K55" s="20"/>
      <c r="L55" s="21">
        <f t="shared" si="10"/>
        <v>0</v>
      </c>
      <c r="M55" s="21">
        <f t="shared" si="11"/>
        <v>0</v>
      </c>
      <c r="N55" s="52"/>
    </row>
    <row r="56" spans="1:14" s="59" customFormat="1" ht="14.45" customHeight="1" x14ac:dyDescent="0.25">
      <c r="A56" s="16">
        <v>48</v>
      </c>
      <c r="B56" s="17" t="s">
        <v>69</v>
      </c>
      <c r="C56" s="18"/>
      <c r="D56" s="16" t="s">
        <v>70</v>
      </c>
      <c r="E56" s="51">
        <v>48</v>
      </c>
      <c r="F56" s="19" t="s">
        <v>23</v>
      </c>
      <c r="G56" s="20"/>
      <c r="H56" s="20"/>
      <c r="I56" s="21">
        <f t="shared" ref="I56" si="12">(E56*G56)*H56/100</f>
        <v>0</v>
      </c>
      <c r="J56" s="21">
        <f t="shared" ref="J56" si="13">(E56*G56)-I56</f>
        <v>0</v>
      </c>
      <c r="K56" s="20"/>
      <c r="L56" s="21">
        <f t="shared" ref="L56" si="14">J56*K56%</f>
        <v>0</v>
      </c>
      <c r="M56" s="21">
        <f t="shared" ref="M56" si="15">J56+L56</f>
        <v>0</v>
      </c>
      <c r="N56" s="52"/>
    </row>
    <row r="57" spans="1:14" s="59" customFormat="1" ht="19.899999999999999" customHeight="1" x14ac:dyDescent="0.25">
      <c r="A57" s="29"/>
      <c r="B57" s="30" t="s">
        <v>71</v>
      </c>
      <c r="C57" s="31"/>
      <c r="D57" s="31"/>
      <c r="E57" s="32"/>
      <c r="F57" s="31"/>
      <c r="G57" s="33"/>
      <c r="H57" s="33"/>
      <c r="I57" s="34">
        <f>SUM(I9:I56)</f>
        <v>0</v>
      </c>
      <c r="J57" s="34">
        <f>SUM(J9:J56)</f>
        <v>0</v>
      </c>
      <c r="K57" s="34"/>
      <c r="L57" s="34">
        <f>SUM(L9:L56)</f>
        <v>0</v>
      </c>
      <c r="M57" s="34">
        <f>SUM(M9:M56)</f>
        <v>0</v>
      </c>
      <c r="N57" s="52"/>
    </row>
    <row r="58" spans="1:14" s="59" customFormat="1" ht="13.5" customHeight="1" x14ac:dyDescent="0.25">
      <c r="A58" s="35"/>
      <c r="B58" s="36"/>
      <c r="C58" s="35"/>
      <c r="D58" s="35"/>
      <c r="E58" s="37"/>
      <c r="F58" s="35"/>
      <c r="G58" s="35"/>
      <c r="H58" s="35"/>
      <c r="I58" s="38"/>
      <c r="J58" s="38"/>
      <c r="K58" s="38"/>
      <c r="L58" s="38"/>
      <c r="M58" s="38"/>
      <c r="N58" s="52"/>
    </row>
    <row r="59" spans="1:14" s="59" customFormat="1" ht="13.5" customHeight="1" x14ac:dyDescent="0.25">
      <c r="A59" s="35"/>
      <c r="B59" s="36" t="s">
        <v>72</v>
      </c>
      <c r="C59" s="35"/>
      <c r="D59" s="35"/>
      <c r="E59" s="37"/>
      <c r="F59" s="35"/>
      <c r="G59" s="35"/>
      <c r="H59" s="35"/>
      <c r="I59" s="38"/>
      <c r="J59" s="38"/>
      <c r="K59" s="38"/>
      <c r="L59" s="38"/>
      <c r="M59" s="38"/>
      <c r="N59" s="52"/>
    </row>
    <row r="60" spans="1:14" s="59" customFormat="1" ht="17.25" customHeight="1" x14ac:dyDescent="0.25">
      <c r="A60" s="35"/>
      <c r="B60" s="78" t="s">
        <v>73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52"/>
    </row>
    <row r="61" spans="1:14" s="59" customFormat="1" ht="17.25" customHeight="1" x14ac:dyDescent="0.25">
      <c r="A61" s="39"/>
      <c r="B61" s="73" t="s">
        <v>74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52"/>
    </row>
    <row r="62" spans="1:14" s="59" customFormat="1" ht="17.25" customHeight="1" x14ac:dyDescent="0.25">
      <c r="A62" s="39"/>
      <c r="B62" s="73" t="s">
        <v>75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52"/>
    </row>
    <row r="63" spans="1:14" s="59" customFormat="1" ht="17.25" customHeight="1" x14ac:dyDescent="0.25">
      <c r="A63" s="39"/>
      <c r="B63" s="73" t="s">
        <v>76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52"/>
    </row>
    <row r="64" spans="1:14" s="59" customFormat="1" ht="17.25" customHeight="1" x14ac:dyDescent="0.25">
      <c r="A64" s="39"/>
      <c r="N64" s="52"/>
    </row>
    <row r="65" spans="1:14" s="59" customFormat="1" ht="12.75" customHeight="1" x14ac:dyDescent="0.25">
      <c r="A65" s="39"/>
      <c r="B65" s="43"/>
      <c r="E65" s="60"/>
      <c r="N65" s="52"/>
    </row>
    <row r="66" spans="1:14" s="59" customFormat="1" x14ac:dyDescent="0.25">
      <c r="B66" s="40" t="s">
        <v>77</v>
      </c>
      <c r="C66" s="39"/>
      <c r="D66" s="39"/>
      <c r="E66" s="41"/>
      <c r="F66" s="39"/>
      <c r="G66" s="39" t="s">
        <v>78</v>
      </c>
      <c r="H66" s="39"/>
      <c r="I66" s="39"/>
      <c r="J66" s="39"/>
      <c r="K66" s="39" t="s">
        <v>0</v>
      </c>
      <c r="L66" s="39"/>
      <c r="M66" s="39"/>
      <c r="N66" s="52"/>
    </row>
    <row r="67" spans="1:14" s="59" customFormat="1" ht="19.5" customHeight="1" x14ac:dyDescent="0.25">
      <c r="A67" s="39"/>
      <c r="B67" s="42"/>
      <c r="C67" s="39"/>
      <c r="D67" s="39"/>
      <c r="E67" s="41"/>
      <c r="F67" s="39"/>
      <c r="G67" s="39"/>
      <c r="H67" s="39"/>
      <c r="I67" s="39"/>
      <c r="J67" s="75"/>
      <c r="K67" s="76"/>
      <c r="L67" s="77"/>
      <c r="M67" s="39"/>
      <c r="N67" s="52"/>
    </row>
    <row r="68" spans="1:14" s="59" customFormat="1" x14ac:dyDescent="0.25">
      <c r="A68" s="39"/>
      <c r="B68" s="43"/>
      <c r="C68" s="39"/>
      <c r="D68" s="39"/>
      <c r="E68" s="41"/>
      <c r="F68" s="39"/>
      <c r="G68" s="39"/>
      <c r="H68" s="39"/>
      <c r="I68" s="39"/>
      <c r="J68" s="39"/>
      <c r="K68" s="39"/>
      <c r="L68" s="39"/>
      <c r="M68" s="39"/>
      <c r="N68" s="52"/>
    </row>
  </sheetData>
  <sheetProtection algorithmName="SHA-512" hashValue="nd3xc/8s9LIGrjr9P0ouHPmSgzN0MZMIpB2IyP4mEuMK/m4Raywh/Z6Ji3OajTD1diV7AGkTMTdOAcpIWkmXPQ==" saltValue="f2Hv6CtNtkBMUzNZ3jEilA==" spinCount="100000" sheet="1" objects="1" scenarios="1" selectLockedCells="1"/>
  <mergeCells count="19">
    <mergeCell ref="B61:M61"/>
    <mergeCell ref="B62:M62"/>
    <mergeCell ref="B63:M63"/>
    <mergeCell ref="J67:L67"/>
    <mergeCell ref="B60:M60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D2:I2"/>
    <mergeCell ref="F6:F7"/>
    <mergeCell ref="G6:G7"/>
    <mergeCell ref="H6:H7"/>
    <mergeCell ref="I6:I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20. SKLOP</vt:lpstr>
      <vt:lpstr>'20. SKLOP'!Področje_tiskanja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dcterms:created xsi:type="dcterms:W3CDTF">2015-08-30T07:02:02Z</dcterms:created>
  <dcterms:modified xsi:type="dcterms:W3CDTF">2016-03-22T12:42:29Z</dcterms:modified>
</cp:coreProperties>
</file>